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gung\Statistik\Open Data 2025\"/>
    </mc:Choice>
  </mc:AlternateContent>
  <xr:revisionPtr revIDLastSave="0" documentId="8_{39122D7E-9A3F-48AD-AC4D-24734ED71F91}" xr6:coauthVersionLast="47" xr6:coauthVersionMax="47" xr10:uidLastSave="{00000000-0000-0000-0000-000000000000}"/>
  <bookViews>
    <workbookView xWindow="-120" yWindow="-120" windowWidth="20730" windowHeight="11760" xr2:uid="{5A064491-DE94-426F-B459-E38F4E13968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8" i="1" l="1"/>
  <c r="F18" i="1"/>
  <c r="E18" i="1"/>
  <c r="D18" i="1"/>
  <c r="C18" i="1"/>
  <c r="B18" i="1"/>
  <c r="F17" i="1"/>
  <c r="F14" i="1"/>
  <c r="F11" i="1"/>
  <c r="B11" i="1"/>
  <c r="F8" i="1"/>
</calcChain>
</file>

<file path=xl/sharedStrings.xml><?xml version="1.0" encoding="utf-8"?>
<sst xmlns="http://schemas.openxmlformats.org/spreadsheetml/2006/main" count="73" uniqueCount="27">
  <si>
    <t>Jenis Tanaman/Type of Crops</t>
  </si>
  <si>
    <t xml:space="preserve">Tanaman Perkebunan Rakyat/ Smallholders Estates Crops </t>
  </si>
  <si>
    <t>(1)</t>
  </si>
  <si>
    <t>(2)</t>
  </si>
  <si>
    <t>(3)</t>
  </si>
  <si>
    <t>(4)</t>
  </si>
  <si>
    <t>(5)</t>
  </si>
  <si>
    <t>(6)</t>
  </si>
  <si>
    <t>(7)</t>
  </si>
  <si>
    <t xml:space="preserve">Karet/ Rubber </t>
  </si>
  <si>
    <t>-</t>
  </si>
  <si>
    <t xml:space="preserve"> -</t>
  </si>
  <si>
    <t xml:space="preserve">Kelapa/ Coconut </t>
  </si>
  <si>
    <t xml:space="preserve">Minyak kelapa sawit/ Crude palm oil </t>
  </si>
  <si>
    <t xml:space="preserve">Inti sawit/ Palm kernel </t>
  </si>
  <si>
    <t xml:space="preserve">Kopi/ Coffee </t>
  </si>
  <si>
    <t xml:space="preserve">Kakao/ Cocoa </t>
  </si>
  <si>
    <t xml:space="preserve">Teh/ Tea </t>
  </si>
  <si>
    <t xml:space="preserve">Jambu mete/ Cashew nut </t>
  </si>
  <si>
    <t xml:space="preserve">Pala/ Nutmeg </t>
  </si>
  <si>
    <t xml:space="preserve">Lada/ Pepper </t>
  </si>
  <si>
    <t xml:space="preserve">Cengkeh/ Clove </t>
  </si>
  <si>
    <t xml:space="preserve">Gula tebu/ Sugar cane </t>
  </si>
  <si>
    <t xml:space="preserve">Tembakau/ Tobacco </t>
  </si>
  <si>
    <t xml:space="preserve">Nilam/ Patchouli </t>
  </si>
  <si>
    <t>Sumber/Source: Dinas Pertanian dan Pangan Kabupaten Rembang/Agriculture and Food Office of Rembang Regency</t>
  </si>
  <si>
    <t>Produksi Perkebunan Rakyat Menurut Jenis Tanaman di Kabupaten Rembang (Ribu ton) Tahun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</si>
</sst>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</font>
    <font>
      <sz val="11"/>
      <color theme="1"/>
      <name val="Calibri"/>
    </font>
    <font>
      <sz val="8"/>
      <color theme="1"/>
      <name val="Calibri"/>
    </font>
    <font>
      <sz val="11"/>
      <name val="Calibri"/>
    </font>
    <font>
      <sz val="9"/>
      <color theme="1"/>
      <name val="Calibri"/>
    </font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4" fillId="0" borderId="3" xfId="0" applyFont="1" applyBorder="1"/>
    <xf numFmtId="0" fontId="4" fillId="0" borderId="4" xfId="0" applyFont="1" applyBorder="1"/>
    <xf numFmtId="0" fontId="4" fillId="0" borderId="5" xfId="0" applyFont="1" applyBorder="1"/>
    <xf numFmtId="0" fontId="3" fillId="0" borderId="6" xfId="0" applyFont="1" applyBorder="1" applyAlignment="1">
      <alignment horizontal="center"/>
    </xf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horizontal="center"/>
    </xf>
    <xf numFmtId="0" fontId="4" fillId="0" borderId="9" xfId="0" applyFont="1" applyBorder="1"/>
    <xf numFmtId="0" fontId="3" fillId="0" borderId="8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8" xfId="0" quotePrefix="1" applyFont="1" applyBorder="1" applyAlignment="1">
      <alignment horizontal="center" wrapText="1"/>
    </xf>
    <xf numFmtId="0" fontId="3" fillId="0" borderId="9" xfId="0" applyFont="1" applyBorder="1"/>
    <xf numFmtId="4" fontId="3" fillId="0" borderId="8" xfId="0" quotePrefix="1" applyNumberFormat="1" applyFont="1" applyBorder="1" applyAlignment="1">
      <alignment horizontal="center" wrapText="1"/>
    </xf>
    <xf numFmtId="4" fontId="3" fillId="0" borderId="8" xfId="0" applyNumberFormat="1" applyFont="1" applyBorder="1" applyAlignment="1">
      <alignment horizontal="center"/>
    </xf>
    <xf numFmtId="4" fontId="3" fillId="0" borderId="8" xfId="0" applyNumberFormat="1" applyFont="1" applyBorder="1" applyAlignment="1">
      <alignment horizontal="center" wrapText="1"/>
    </xf>
    <xf numFmtId="4" fontId="5" fillId="0" borderId="9" xfId="0" applyNumberFormat="1" applyFont="1" applyBorder="1" applyAlignment="1">
      <alignment horizontal="center"/>
    </xf>
    <xf numFmtId="4" fontId="3" fillId="2" borderId="8" xfId="0" applyNumberFormat="1" applyFont="1" applyFill="1" applyBorder="1" applyAlignment="1">
      <alignment horizontal="center"/>
    </xf>
    <xf numFmtId="164" fontId="3" fillId="0" borderId="8" xfId="0" quotePrefix="1" applyNumberFormat="1" applyFont="1" applyBorder="1" applyAlignment="1">
      <alignment horizontal="center" wrapText="1"/>
    </xf>
    <xf numFmtId="164" fontId="3" fillId="0" borderId="8" xfId="0" applyNumberFormat="1" applyFont="1" applyBorder="1" applyAlignment="1">
      <alignment horizontal="center"/>
    </xf>
    <xf numFmtId="0" fontId="6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5C03B-A18A-4A5E-97C1-9060D17CCD27}">
  <dimension ref="A1:Z1000"/>
  <sheetViews>
    <sheetView tabSelected="1" workbookViewId="0">
      <selection activeCell="J8" sqref="J8"/>
    </sheetView>
  </sheetViews>
  <sheetFormatPr defaultColWidth="14.42578125" defaultRowHeight="15"/>
  <cols>
    <col min="1" max="1" width="26.42578125" customWidth="1"/>
  </cols>
  <sheetData>
    <row r="1" spans="1:26">
      <c r="A1" s="1" t="s">
        <v>26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3" t="s">
        <v>0</v>
      </c>
      <c r="B3" s="4" t="s">
        <v>1</v>
      </c>
      <c r="C3" s="5"/>
      <c r="D3" s="5"/>
      <c r="E3" s="5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7"/>
      <c r="B4" s="8"/>
      <c r="C4" s="9"/>
      <c r="D4" s="9"/>
      <c r="E4" s="9"/>
      <c r="F4" s="9"/>
      <c r="G4" s="10"/>
      <c r="H4" s="11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12"/>
      <c r="B5" s="13">
        <v>2019</v>
      </c>
      <c r="C5" s="13">
        <v>2020</v>
      </c>
      <c r="D5" s="13">
        <v>2021</v>
      </c>
      <c r="E5" s="13">
        <v>2022</v>
      </c>
      <c r="F5" s="13">
        <v>2023</v>
      </c>
      <c r="G5" s="13">
        <v>2024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14" t="s">
        <v>2</v>
      </c>
      <c r="B6" s="13" t="s">
        <v>3</v>
      </c>
      <c r="C6" s="15" t="s">
        <v>4</v>
      </c>
      <c r="D6" s="15" t="s">
        <v>5</v>
      </c>
      <c r="E6" s="15" t="s">
        <v>6</v>
      </c>
      <c r="F6" s="15" t="s">
        <v>7</v>
      </c>
      <c r="G6" s="15" t="s">
        <v>8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16" t="s">
        <v>9</v>
      </c>
      <c r="B7" s="17" t="s">
        <v>10</v>
      </c>
      <c r="C7" s="17" t="s">
        <v>10</v>
      </c>
      <c r="D7" s="17" t="s">
        <v>10</v>
      </c>
      <c r="E7" s="17" t="s">
        <v>10</v>
      </c>
      <c r="F7" s="18" t="s">
        <v>11</v>
      </c>
      <c r="G7" s="18" t="s">
        <v>11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16" t="s">
        <v>12</v>
      </c>
      <c r="B8" s="19">
        <v>3.9409999999999998</v>
      </c>
      <c r="C8" s="19">
        <v>3.9260000000000002</v>
      </c>
      <c r="D8" s="19">
        <v>3.7709999999999999</v>
      </c>
      <c r="E8" s="19">
        <v>3.7709999999999999</v>
      </c>
      <c r="F8" s="18">
        <f>3563.8/1000</f>
        <v>3.5638000000000001</v>
      </c>
      <c r="G8" s="20">
        <v>3.1179999999999999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16" t="s">
        <v>13</v>
      </c>
      <c r="B9" s="17" t="s">
        <v>10</v>
      </c>
      <c r="C9" s="17" t="s">
        <v>10</v>
      </c>
      <c r="D9" s="17" t="s">
        <v>10</v>
      </c>
      <c r="E9" s="17" t="s">
        <v>10</v>
      </c>
      <c r="F9" s="18" t="s">
        <v>11</v>
      </c>
      <c r="G9" s="18" t="s">
        <v>11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16" t="s">
        <v>14</v>
      </c>
      <c r="B10" s="17" t="s">
        <v>10</v>
      </c>
      <c r="C10" s="17" t="s">
        <v>10</v>
      </c>
      <c r="D10" s="17" t="s">
        <v>10</v>
      </c>
      <c r="E10" s="17" t="s">
        <v>10</v>
      </c>
      <c r="F10" s="18" t="s">
        <v>11</v>
      </c>
      <c r="G10" s="18" t="s">
        <v>11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16" t="s">
        <v>15</v>
      </c>
      <c r="B11" s="19">
        <f>59.439/1000</f>
        <v>5.9438999999999999E-2</v>
      </c>
      <c r="C11" s="19">
        <v>3.0682999999999998E-2</v>
      </c>
      <c r="D11" s="19">
        <v>5.6669999999999998E-2</v>
      </c>
      <c r="E11" s="19">
        <v>6.7159999999999997E-2</v>
      </c>
      <c r="F11" s="18">
        <f>63.5/1000</f>
        <v>6.3500000000000001E-2</v>
      </c>
      <c r="G11" s="18">
        <v>4.9000000000000002E-2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16" t="s">
        <v>16</v>
      </c>
      <c r="B12" s="17" t="s">
        <v>10</v>
      </c>
      <c r="C12" s="17" t="s">
        <v>10</v>
      </c>
      <c r="D12" s="17" t="s">
        <v>10</v>
      </c>
      <c r="E12" s="17" t="s">
        <v>10</v>
      </c>
      <c r="F12" s="18" t="s">
        <v>11</v>
      </c>
      <c r="G12" s="18" t="s">
        <v>11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16" t="s">
        <v>17</v>
      </c>
      <c r="B13" s="17" t="s">
        <v>10</v>
      </c>
      <c r="C13" s="17" t="s">
        <v>10</v>
      </c>
      <c r="D13" s="17" t="s">
        <v>10</v>
      </c>
      <c r="E13" s="17" t="s">
        <v>10</v>
      </c>
      <c r="F13" s="18" t="s">
        <v>11</v>
      </c>
      <c r="G13" s="18" t="s">
        <v>11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16" t="s">
        <v>18</v>
      </c>
      <c r="B14" s="19">
        <v>0.20932999999999999</v>
      </c>
      <c r="C14" s="19">
        <v>0.16272</v>
      </c>
      <c r="D14" s="18"/>
      <c r="E14" s="19">
        <v>9.3733999999999998E-2</v>
      </c>
      <c r="F14" s="18">
        <f>68.6/1000</f>
        <v>6.8599999999999994E-2</v>
      </c>
      <c r="G14" s="18">
        <v>3.6999999999999998E-2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16" t="s">
        <v>19</v>
      </c>
      <c r="B15" s="17" t="s">
        <v>10</v>
      </c>
      <c r="C15" s="17" t="s">
        <v>10</v>
      </c>
      <c r="D15" s="17" t="s">
        <v>10</v>
      </c>
      <c r="E15" s="17" t="s">
        <v>10</v>
      </c>
      <c r="F15" s="18" t="s">
        <v>11</v>
      </c>
      <c r="G15" s="18" t="s">
        <v>11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16" t="s">
        <v>20</v>
      </c>
      <c r="B16" s="17" t="s">
        <v>10</v>
      </c>
      <c r="C16" s="17" t="s">
        <v>10</v>
      </c>
      <c r="D16" s="17" t="s">
        <v>10</v>
      </c>
      <c r="E16" s="17" t="s">
        <v>10</v>
      </c>
      <c r="F16" s="18" t="s">
        <v>11</v>
      </c>
      <c r="G16" s="18" t="s">
        <v>11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16" t="s">
        <v>21</v>
      </c>
      <c r="B17" s="19">
        <v>9.6312999999999996E-2</v>
      </c>
      <c r="C17" s="19">
        <v>9.1495999999999994E-2</v>
      </c>
      <c r="D17" s="19">
        <v>7.7427999999999997E-2</v>
      </c>
      <c r="E17" s="19">
        <v>6.7255999999999996E-2</v>
      </c>
      <c r="F17" s="18">
        <f>48.5/1000</f>
        <v>4.8500000000000001E-2</v>
      </c>
      <c r="G17" s="18">
        <v>1.4999999999999999E-2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16" t="s">
        <v>22</v>
      </c>
      <c r="B18" s="19">
        <f>44.877/1000</f>
        <v>4.4877E-2</v>
      </c>
      <c r="C18" s="19">
        <f>43.39/1000</f>
        <v>4.3389999999999998E-2</v>
      </c>
      <c r="D18" s="19">
        <f>43.422/1000</f>
        <v>4.3421999999999995E-2</v>
      </c>
      <c r="E18" s="19">
        <f>44.917/1000</f>
        <v>4.4916999999999999E-2</v>
      </c>
      <c r="F18" s="18">
        <f>44590.4/1000000</f>
        <v>4.4590400000000002E-2</v>
      </c>
      <c r="G18" s="21">
        <f>(12.617+33.49)/1000</f>
        <v>4.6107000000000002E-2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16" t="s">
        <v>23</v>
      </c>
      <c r="B19" s="19">
        <v>8.048</v>
      </c>
      <c r="C19" s="19">
        <v>9.4830000000000005</v>
      </c>
      <c r="D19" s="19">
        <v>9.6479999999999997</v>
      </c>
      <c r="E19" s="19">
        <v>9.0399999999999991</v>
      </c>
      <c r="F19" s="18">
        <v>0.13</v>
      </c>
      <c r="G19" s="18">
        <v>0.15368000000000001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16" t="s">
        <v>24</v>
      </c>
      <c r="B20" s="22" t="s">
        <v>10</v>
      </c>
      <c r="C20" s="22" t="s">
        <v>10</v>
      </c>
      <c r="D20" s="22" t="s">
        <v>10</v>
      </c>
      <c r="E20" s="22" t="s">
        <v>10</v>
      </c>
      <c r="F20" s="23" t="s">
        <v>11</v>
      </c>
      <c r="G20" s="23" t="s">
        <v>11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24" t="s">
        <v>25</v>
      </c>
      <c r="B21" s="25"/>
      <c r="C21" s="25"/>
      <c r="D21" s="25"/>
      <c r="E21" s="25"/>
      <c r="F21" s="25"/>
      <c r="G21" s="25"/>
      <c r="H21" s="25"/>
      <c r="I21" s="25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4">
    <mergeCell ref="A3:A5"/>
    <mergeCell ref="B3:G3"/>
    <mergeCell ref="B4:G4"/>
    <mergeCell ref="A21:I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agungdwi6030@gmail.com</dc:creator>
  <cp:lastModifiedBy>agungdwi6030@gmail.com</cp:lastModifiedBy>
  <dcterms:created xsi:type="dcterms:W3CDTF">2025-06-16T03:19:46Z</dcterms:created>
  <dcterms:modified xsi:type="dcterms:W3CDTF">2025-06-16T03:20:38Z</dcterms:modified>
</cp:coreProperties>
</file>