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<sst xmlns="http://schemas.openxmlformats.org/spreadsheetml/2006/main" count="92" uniqueCount="40">
  <si>
    <t>Nilai Investasi Baru Menurut Lapangan Usaha dan Jenis Investasi di Kabupaten Rembang (Juta Rupiah)\</t>
  </si>
  <si>
    <t>No.</t>
  </si>
  <si>
    <t>Sektor</t>
  </si>
  <si>
    <t>Jenis Investasi (2022)</t>
  </si>
  <si>
    <t>Jenis Investasi (2023)</t>
  </si>
  <si>
    <t>Jenis Investasi (2024)</t>
  </si>
  <si>
    <t>Jenis Investasi (2025)</t>
  </si>
  <si>
    <t>PMA</t>
  </si>
  <si>
    <t>PMDN</t>
  </si>
  <si>
    <t>Total</t>
  </si>
  <si>
    <t>Nilai investasi</t>
  </si>
  <si>
    <t>Nilai Investasi</t>
  </si>
  <si>
    <t>Industri Makanan</t>
  </si>
  <si>
    <t>Industri Kimia Dan Farmasi</t>
  </si>
  <si>
    <t>-</t>
  </si>
  <si>
    <t>Industri Logam Dasar, Barang Logam, Bukan Mesin dan Peralatannya</t>
  </si>
  <si>
    <t>Industri Kendaraan Bermotor dan Alat Transportasi Lain</t>
  </si>
  <si>
    <t>Industri Karet dan Plastik</t>
  </si>
  <si>
    <t>Industri Tekstil</t>
  </si>
  <si>
    <t>Industri Kayu</t>
  </si>
  <si>
    <t>Industri Mineral Non Logam</t>
  </si>
  <si>
    <t>Industri Mesin, Elektronik, Instrumen Kedokteran, Peralatan Listrik, Presisi, Optik dan Jam</t>
  </si>
  <si>
    <t>Industri Kertas dan Percetakan</t>
  </si>
  <si>
    <t>Industri Lainnya</t>
  </si>
  <si>
    <t>Industri Barang dari Kulit dan Alas Kaki</t>
  </si>
  <si>
    <t>Transportasi, Gudang dan Telekomunikasi</t>
  </si>
  <si>
    <t>Konstruksi</t>
  </si>
  <si>
    <t>Listrik, Gas dan Air</t>
  </si>
  <si>
    <t>Tanaman Pangan, Perkebunan, dan Peternakan</t>
  </si>
  <si>
    <t>Perumahan, Kawasan Industri dan Perkantoran</t>
  </si>
  <si>
    <t>Hotel dan Restoran</t>
  </si>
  <si>
    <t>Jasa Lainnya</t>
  </si>
  <si>
    <t>Perdagangan dan Reparasi</t>
  </si>
  <si>
    <t>Perikanan</t>
  </si>
  <si>
    <t>Pertambangan</t>
  </si>
  <si>
    <t>Grand Total</t>
  </si>
  <si>
    <t>Sumber: Dinas Penanaman Modal dan Perijinan Terpadu Satu Pintu Kabupaten Rembang</t>
  </si>
  <si>
    <t>PRODUSEN DATA</t>
  </si>
  <si>
    <t>BUDIYONO, S.Kom, M.M.</t>
  </si>
  <si>
    <t>NIP. 19770303 200604 1 019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</si>
</sst>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Rp&quot;#,##0"/>
  </numFmts>
  <fonts count="5">
    <font>
      <sz val="10.0"/>
      <color rgb="FF000000"/>
      <name val="Arial"/>
      <scheme val="minor"/>
    </font>
    <font>
      <b/>
      <sz val="9.0"/>
      <color rgb="FF1F1F1F"/>
      <name val="Arial"/>
    </font>
    <font>
      <sz val="11.0"/>
      <color theme="1"/>
      <name val="Calibri"/>
    </font>
    <font/>
    <font>
      <b/>
      <sz val="12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D8D8D8"/>
        <bgColor rgb="FFD8D8D8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bottom"/>
    </xf>
    <xf borderId="0" fillId="0" fontId="2" numFmtId="0" xfId="0" applyAlignment="1" applyFont="1">
      <alignment vertical="bottom"/>
    </xf>
    <xf borderId="1" fillId="3" fontId="2" numFmtId="0" xfId="0" applyAlignment="1" applyBorder="1" applyFill="1" applyFont="1">
      <alignment horizontal="center" vertical="bottom"/>
    </xf>
    <xf borderId="2" fillId="3" fontId="2" numFmtId="0" xfId="0" applyAlignment="1" applyBorder="1" applyFont="1">
      <alignment horizontal="center" vertical="bottom"/>
    </xf>
    <xf borderId="2" fillId="0" fontId="3" numFmtId="0" xfId="0" applyBorder="1" applyFont="1"/>
    <xf borderId="3" fillId="0" fontId="3" numFmtId="0" xfId="0" applyBorder="1" applyFont="1"/>
    <xf borderId="4" fillId="0" fontId="3" numFmtId="0" xfId="0" applyBorder="1" applyFont="1"/>
    <xf borderId="5" fillId="3" fontId="2" numFmtId="0" xfId="0" applyAlignment="1" applyBorder="1" applyFont="1">
      <alignment horizontal="center" vertical="bottom"/>
    </xf>
    <xf borderId="6" fillId="0" fontId="3" numFmtId="0" xfId="0" applyBorder="1" applyFont="1"/>
    <xf borderId="5" fillId="3" fontId="2" numFmtId="0" xfId="0" applyAlignment="1" applyBorder="1" applyFont="1">
      <alignment vertical="bottom"/>
    </xf>
    <xf borderId="6" fillId="0" fontId="2" numFmtId="0" xfId="0" applyAlignment="1" applyBorder="1" applyFont="1">
      <alignment horizontal="right" vertical="bottom"/>
    </xf>
    <xf borderId="5" fillId="0" fontId="2" numFmtId="0" xfId="0" applyAlignment="1" applyBorder="1" applyFont="1">
      <alignment vertical="bottom"/>
    </xf>
    <xf borderId="5" fillId="0" fontId="2" numFmtId="3" xfId="0" applyAlignment="1" applyBorder="1" applyFont="1" applyNumberFormat="1">
      <alignment horizontal="right" vertical="bottom"/>
    </xf>
    <xf borderId="6" fillId="0" fontId="2" numFmtId="3" xfId="0" applyAlignment="1" applyBorder="1" applyFont="1" applyNumberFormat="1">
      <alignment horizontal="right" vertical="bottom"/>
    </xf>
    <xf borderId="7" fillId="2" fontId="2" numFmtId="3" xfId="0" applyAlignment="1" applyBorder="1" applyFont="1" applyNumberFormat="1">
      <alignment horizontal="right" vertical="bottom"/>
    </xf>
    <xf borderId="7" fillId="0" fontId="2" numFmtId="3" xfId="0" applyAlignment="1" applyBorder="1" applyFont="1" applyNumberFormat="1">
      <alignment horizontal="right" vertical="bottom"/>
    </xf>
    <xf borderId="7" fillId="0" fontId="2" numFmtId="0" xfId="0" applyAlignment="1" applyBorder="1" applyFont="1">
      <alignment vertical="bottom"/>
    </xf>
    <xf borderId="7" fillId="2" fontId="2" numFmtId="164" xfId="0" applyAlignment="1" applyBorder="1" applyFont="1" applyNumberFormat="1">
      <alignment horizontal="right" vertical="bottom"/>
    </xf>
    <xf borderId="6" fillId="2" fontId="2" numFmtId="0" xfId="0" applyAlignment="1" applyBorder="1" applyFont="1">
      <alignment horizontal="right" vertical="bottom"/>
    </xf>
    <xf borderId="5" fillId="2" fontId="2" numFmtId="0" xfId="0" applyAlignment="1" applyBorder="1" applyFont="1">
      <alignment vertical="bottom"/>
    </xf>
    <xf borderId="5" fillId="2" fontId="2" numFmtId="3" xfId="0" applyAlignment="1" applyBorder="1" applyFont="1" applyNumberFormat="1">
      <alignment horizontal="right" vertical="bottom"/>
    </xf>
    <xf borderId="7" fillId="2" fontId="2" numFmtId="0" xfId="0" applyAlignment="1" applyBorder="1" applyFont="1">
      <alignment vertical="bottom"/>
    </xf>
    <xf borderId="0" fillId="2" fontId="2" numFmtId="0" xfId="0" applyAlignment="1" applyFont="1">
      <alignment vertical="bottom"/>
    </xf>
    <xf borderId="7" fillId="0" fontId="2" numFmtId="3" xfId="0" applyAlignment="1" applyBorder="1" applyFont="1" applyNumberFormat="1">
      <alignment vertical="bottom"/>
    </xf>
    <xf borderId="8" fillId="3" fontId="2" numFmtId="0" xfId="0" applyAlignment="1" applyBorder="1" applyFont="1">
      <alignment horizontal="center" vertical="bottom"/>
    </xf>
    <xf borderId="5" fillId="3" fontId="2" numFmtId="3" xfId="0" applyAlignment="1" applyBorder="1" applyFont="1" applyNumberFormat="1">
      <alignment horizontal="right" vertical="bottom"/>
    </xf>
    <xf borderId="7" fillId="3" fontId="2" numFmtId="3" xfId="0" applyAlignment="1" applyBorder="1" applyFont="1" applyNumberFormat="1">
      <alignment horizontal="right" vertical="bottom"/>
    </xf>
    <xf borderId="7" fillId="4" fontId="2" numFmtId="3" xfId="0" applyAlignment="1" applyBorder="1" applyFill="1" applyFont="1" applyNumberFormat="1">
      <alignment horizontal="right" vertical="bottom"/>
    </xf>
    <xf borderId="0" fillId="0" fontId="4" numFmtId="0" xfId="0" applyAlignment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>
      <c r="A4" s="3" t="s">
        <v>1</v>
      </c>
      <c r="B4" s="3" t="s">
        <v>2</v>
      </c>
      <c r="C4" s="4" t="s">
        <v>3</v>
      </c>
      <c r="D4" s="5"/>
      <c r="E4" s="6"/>
      <c r="F4" s="4" t="s">
        <v>4</v>
      </c>
      <c r="G4" s="5"/>
      <c r="H4" s="6"/>
      <c r="I4" s="4" t="s">
        <v>5</v>
      </c>
      <c r="J4" s="5"/>
      <c r="K4" s="6"/>
      <c r="L4" s="4" t="s">
        <v>6</v>
      </c>
      <c r="M4" s="5"/>
      <c r="N4" s="6"/>
      <c r="O4" s="2"/>
    </row>
    <row r="5">
      <c r="A5" s="7"/>
      <c r="B5" s="7"/>
      <c r="C5" s="8" t="s">
        <v>7</v>
      </c>
      <c r="D5" s="8" t="s">
        <v>8</v>
      </c>
      <c r="E5" s="3" t="s">
        <v>9</v>
      </c>
      <c r="F5" s="8" t="s">
        <v>7</v>
      </c>
      <c r="G5" s="8" t="s">
        <v>8</v>
      </c>
      <c r="H5" s="3" t="s">
        <v>9</v>
      </c>
      <c r="I5" s="8" t="s">
        <v>7</v>
      </c>
      <c r="J5" s="8" t="s">
        <v>8</v>
      </c>
      <c r="K5" s="3" t="s">
        <v>9</v>
      </c>
      <c r="L5" s="8" t="s">
        <v>7</v>
      </c>
      <c r="M5" s="8" t="s">
        <v>8</v>
      </c>
      <c r="N5" s="3" t="s">
        <v>9</v>
      </c>
      <c r="O5" s="2"/>
    </row>
    <row r="6">
      <c r="A6" s="9"/>
      <c r="B6" s="9"/>
      <c r="C6" s="10" t="s">
        <v>10</v>
      </c>
      <c r="D6" s="10" t="s">
        <v>11</v>
      </c>
      <c r="E6" s="10" t="s">
        <v>10</v>
      </c>
      <c r="F6" s="10" t="s">
        <v>10</v>
      </c>
      <c r="G6" s="10" t="s">
        <v>11</v>
      </c>
      <c r="H6" s="10" t="s">
        <v>10</v>
      </c>
      <c r="I6" s="10" t="s">
        <v>10</v>
      </c>
      <c r="J6" s="10" t="s">
        <v>11</v>
      </c>
      <c r="K6" s="10" t="s">
        <v>10</v>
      </c>
      <c r="L6" s="10" t="s">
        <v>10</v>
      </c>
      <c r="M6" s="10" t="s">
        <v>11</v>
      </c>
      <c r="N6" s="10" t="s">
        <v>10</v>
      </c>
      <c r="O6" s="2"/>
    </row>
    <row r="7">
      <c r="A7" s="11">
        <v>1.0</v>
      </c>
      <c r="B7" s="12" t="s">
        <v>12</v>
      </c>
      <c r="C7" s="13">
        <v>4.86410415E8</v>
      </c>
      <c r="D7" s="13">
        <v>1.19622503783E11</v>
      </c>
      <c r="E7" s="13">
        <v>1.20108914198E11</v>
      </c>
      <c r="F7" s="14">
        <v>5.7325079162E10</v>
      </c>
      <c r="G7" s="14">
        <v>4.8348790261E10</v>
      </c>
      <c r="H7" s="14">
        <v>1.05673869423E11</v>
      </c>
      <c r="I7" s="14">
        <v>9.716987011E9</v>
      </c>
      <c r="J7" s="14">
        <v>7.1039755295E10</v>
      </c>
      <c r="K7" s="14">
        <f t="shared" ref="K7:K8" si="1">I7+J7</f>
        <v>80756742306</v>
      </c>
      <c r="L7" s="15">
        <v>5.96294251E9</v>
      </c>
      <c r="M7" s="15">
        <v>1.05958416935E11</v>
      </c>
      <c r="N7" s="14">
        <f t="shared" ref="N7:N28" si="2">L7+M7</f>
        <v>111921359445</v>
      </c>
      <c r="O7" s="2"/>
    </row>
    <row r="8">
      <c r="A8" s="11">
        <v>2.0</v>
      </c>
      <c r="B8" s="12" t="s">
        <v>13</v>
      </c>
      <c r="C8" s="12" t="s">
        <v>14</v>
      </c>
      <c r="D8" s="13">
        <v>1.7129E9</v>
      </c>
      <c r="E8" s="13">
        <v>1.7129E9</v>
      </c>
      <c r="F8" s="16">
        <v>1.14029397E9</v>
      </c>
      <c r="G8" s="16">
        <v>2.777E8</v>
      </c>
      <c r="H8" s="16">
        <v>1.41799397E9</v>
      </c>
      <c r="I8" s="16">
        <v>6.587332661E9</v>
      </c>
      <c r="J8" s="16">
        <v>7.731E8</v>
      </c>
      <c r="K8" s="16">
        <f t="shared" si="1"/>
        <v>7360432661</v>
      </c>
      <c r="L8" s="15">
        <v>6.300038847E9</v>
      </c>
      <c r="M8" s="15">
        <v>6.78E8</v>
      </c>
      <c r="N8" s="16">
        <f t="shared" si="2"/>
        <v>6978038847</v>
      </c>
      <c r="O8" s="2"/>
    </row>
    <row r="9">
      <c r="A9" s="11">
        <v>3.0</v>
      </c>
      <c r="B9" s="12" t="s">
        <v>15</v>
      </c>
      <c r="C9" s="12" t="s">
        <v>14</v>
      </c>
      <c r="D9" s="13">
        <v>2.253E9</v>
      </c>
      <c r="E9" s="13">
        <v>2.253E9</v>
      </c>
      <c r="F9" s="17" t="s">
        <v>14</v>
      </c>
      <c r="G9" s="16">
        <v>5.46E8</v>
      </c>
      <c r="H9" s="16">
        <v>5.46E8</v>
      </c>
      <c r="I9" s="17" t="s">
        <v>14</v>
      </c>
      <c r="J9" s="16">
        <v>8.265E8</v>
      </c>
      <c r="K9" s="16">
        <f>J9</f>
        <v>826500000</v>
      </c>
      <c r="L9" s="18">
        <v>0.0</v>
      </c>
      <c r="M9" s="15">
        <v>1.224E9</v>
      </c>
      <c r="N9" s="16">
        <f t="shared" si="2"/>
        <v>1224000000</v>
      </c>
      <c r="O9" s="2"/>
    </row>
    <row r="10">
      <c r="A10" s="11">
        <v>4.0</v>
      </c>
      <c r="B10" s="12" t="s">
        <v>16</v>
      </c>
      <c r="C10" s="12" t="s">
        <v>14</v>
      </c>
      <c r="D10" s="13">
        <v>1.167E9</v>
      </c>
      <c r="E10" s="13">
        <v>1.167E9</v>
      </c>
      <c r="F10" s="17" t="s">
        <v>14</v>
      </c>
      <c r="G10" s="16">
        <v>1.255E9</v>
      </c>
      <c r="H10" s="16">
        <v>1.255E9</v>
      </c>
      <c r="I10" s="16">
        <v>5.0449343E7</v>
      </c>
      <c r="J10" s="16">
        <v>3.57E9</v>
      </c>
      <c r="K10" s="16">
        <f>I10+J10</f>
        <v>3620449343</v>
      </c>
      <c r="L10" s="15">
        <v>0.0</v>
      </c>
      <c r="M10" s="15">
        <v>2.6E8</v>
      </c>
      <c r="N10" s="16">
        <f t="shared" si="2"/>
        <v>260000000</v>
      </c>
      <c r="O10" s="2"/>
    </row>
    <row r="11">
      <c r="A11" s="11">
        <v>5.0</v>
      </c>
      <c r="B11" s="12" t="s">
        <v>17</v>
      </c>
      <c r="C11" s="12" t="s">
        <v>14</v>
      </c>
      <c r="D11" s="13">
        <v>2.94E8</v>
      </c>
      <c r="E11" s="13">
        <v>2.94E8</v>
      </c>
      <c r="F11" s="17" t="s">
        <v>14</v>
      </c>
      <c r="G11" s="16">
        <v>1.07E8</v>
      </c>
      <c r="H11" s="16">
        <v>1.07E8</v>
      </c>
      <c r="I11" s="17" t="s">
        <v>14</v>
      </c>
      <c r="J11" s="16">
        <v>1.745E8</v>
      </c>
      <c r="K11" s="16">
        <f>J11</f>
        <v>174500000</v>
      </c>
      <c r="L11" s="18">
        <v>0.0</v>
      </c>
      <c r="M11" s="15">
        <v>2.0E7</v>
      </c>
      <c r="N11" s="16">
        <f t="shared" si="2"/>
        <v>20000000</v>
      </c>
      <c r="O11" s="2"/>
    </row>
    <row r="12">
      <c r="A12" s="19">
        <v>6.0</v>
      </c>
      <c r="B12" s="20" t="s">
        <v>18</v>
      </c>
      <c r="C12" s="20" t="s">
        <v>14</v>
      </c>
      <c r="D12" s="21">
        <v>8.1945E9</v>
      </c>
      <c r="E12" s="21">
        <v>8.1945E9</v>
      </c>
      <c r="F12" s="22" t="s">
        <v>14</v>
      </c>
      <c r="G12" s="15">
        <v>1.8987E9</v>
      </c>
      <c r="H12" s="15">
        <v>1.8987E9</v>
      </c>
      <c r="I12" s="15">
        <v>2.15E8</v>
      </c>
      <c r="J12" s="15">
        <v>2.67145E9</v>
      </c>
      <c r="K12" s="15">
        <f t="shared" ref="K12:K15" si="3">I12+J12</f>
        <v>2886450000</v>
      </c>
      <c r="L12" s="15">
        <v>6.5E8</v>
      </c>
      <c r="M12" s="15">
        <v>2.44925E9</v>
      </c>
      <c r="N12" s="15">
        <f t="shared" si="2"/>
        <v>3099250000</v>
      </c>
      <c r="O12" s="23"/>
    </row>
    <row r="13">
      <c r="A13" s="11">
        <v>7.0</v>
      </c>
      <c r="B13" s="12" t="s">
        <v>19</v>
      </c>
      <c r="C13" s="12" t="s">
        <v>14</v>
      </c>
      <c r="D13" s="13">
        <v>1.5712513489E10</v>
      </c>
      <c r="E13" s="13">
        <v>1.5712513489E10</v>
      </c>
      <c r="F13" s="16">
        <v>1.5105045E9</v>
      </c>
      <c r="G13" s="16">
        <v>6.02875E9</v>
      </c>
      <c r="H13" s="16">
        <v>7.5392545E9</v>
      </c>
      <c r="I13" s="16">
        <v>1.173059976E9</v>
      </c>
      <c r="J13" s="16">
        <v>4.327E9</v>
      </c>
      <c r="K13" s="16">
        <f t="shared" si="3"/>
        <v>5500059976</v>
      </c>
      <c r="L13" s="15">
        <v>8.9874921E7</v>
      </c>
      <c r="M13" s="15">
        <v>6.349496467E9</v>
      </c>
      <c r="N13" s="16">
        <f t="shared" si="2"/>
        <v>6439371388</v>
      </c>
      <c r="O13" s="2"/>
    </row>
    <row r="14">
      <c r="A14" s="11">
        <v>8.0</v>
      </c>
      <c r="B14" s="20" t="s">
        <v>20</v>
      </c>
      <c r="C14" s="12" t="s">
        <v>14</v>
      </c>
      <c r="D14" s="13">
        <v>3.20002104782E11</v>
      </c>
      <c r="E14" s="13">
        <v>3.20002104782E11</v>
      </c>
      <c r="F14" s="16">
        <v>2.1093656823E10</v>
      </c>
      <c r="G14" s="16">
        <v>6.2779564144E10</v>
      </c>
      <c r="H14" s="16">
        <v>8.3873220967E10</v>
      </c>
      <c r="I14" s="16">
        <v>6.86E9</v>
      </c>
      <c r="J14" s="16">
        <v>7.5696742065E10</v>
      </c>
      <c r="K14" s="16">
        <f t="shared" si="3"/>
        <v>82556742065</v>
      </c>
      <c r="L14" s="15">
        <v>2.5E9</v>
      </c>
      <c r="M14" s="15">
        <v>8.2650557579E10</v>
      </c>
      <c r="N14" s="16">
        <f t="shared" si="2"/>
        <v>85150557579</v>
      </c>
      <c r="O14" s="2"/>
    </row>
    <row r="15">
      <c r="A15" s="11">
        <v>9.0</v>
      </c>
      <c r="B15" s="12" t="s">
        <v>21</v>
      </c>
      <c r="C15" s="12" t="s">
        <v>14</v>
      </c>
      <c r="D15" s="13">
        <v>1.938E9</v>
      </c>
      <c r="E15" s="13">
        <v>1.938E9</v>
      </c>
      <c r="F15" s="16">
        <v>5.0E7</v>
      </c>
      <c r="G15" s="16">
        <v>9.03E8</v>
      </c>
      <c r="H15" s="16">
        <v>9.53E8</v>
      </c>
      <c r="I15" s="16">
        <v>2.15E8</v>
      </c>
      <c r="J15" s="16">
        <v>1.116E9</v>
      </c>
      <c r="K15" s="16">
        <f t="shared" si="3"/>
        <v>1331000000</v>
      </c>
      <c r="L15" s="15">
        <v>0.0</v>
      </c>
      <c r="M15" s="15">
        <v>2.0E8</v>
      </c>
      <c r="N15" s="16">
        <f t="shared" si="2"/>
        <v>200000000</v>
      </c>
      <c r="O15" s="2"/>
    </row>
    <row r="16">
      <c r="A16" s="11">
        <v>10.0</v>
      </c>
      <c r="B16" s="12" t="s">
        <v>22</v>
      </c>
      <c r="C16" s="12" t="s">
        <v>14</v>
      </c>
      <c r="D16" s="13">
        <v>2.106E9</v>
      </c>
      <c r="E16" s="13">
        <v>2.106E9</v>
      </c>
      <c r="F16" s="17" t="s">
        <v>14</v>
      </c>
      <c r="G16" s="16">
        <v>1.72E9</v>
      </c>
      <c r="H16" s="16">
        <v>1.72E9</v>
      </c>
      <c r="I16" s="17" t="s">
        <v>14</v>
      </c>
      <c r="J16" s="16">
        <v>1.75E9</v>
      </c>
      <c r="K16" s="16">
        <f t="shared" ref="K16:K17" si="4">J16</f>
        <v>1750000000</v>
      </c>
      <c r="L16" s="18">
        <v>0.0</v>
      </c>
      <c r="M16" s="15">
        <v>1.463E9</v>
      </c>
      <c r="N16" s="16">
        <f t="shared" si="2"/>
        <v>1463000000</v>
      </c>
      <c r="O16" s="2"/>
    </row>
    <row r="17">
      <c r="A17" s="11">
        <v>11.0</v>
      </c>
      <c r="B17" s="12" t="s">
        <v>23</v>
      </c>
      <c r="C17" s="12" t="s">
        <v>14</v>
      </c>
      <c r="D17" s="13">
        <v>7.663E8</v>
      </c>
      <c r="E17" s="13">
        <v>7.663E8</v>
      </c>
      <c r="F17" s="17" t="s">
        <v>14</v>
      </c>
      <c r="G17" s="16">
        <v>2.015E8</v>
      </c>
      <c r="H17" s="16">
        <v>2.015E8</v>
      </c>
      <c r="I17" s="17" t="s">
        <v>14</v>
      </c>
      <c r="J17" s="16">
        <v>5.691195E10</v>
      </c>
      <c r="K17" s="16">
        <f t="shared" si="4"/>
        <v>56911950000</v>
      </c>
      <c r="L17" s="18">
        <v>2.5E8</v>
      </c>
      <c r="M17" s="15">
        <v>2.9027E10</v>
      </c>
      <c r="N17" s="16">
        <f t="shared" si="2"/>
        <v>29277000000</v>
      </c>
      <c r="O17" s="2"/>
    </row>
    <row r="18">
      <c r="A18" s="11">
        <v>12.0</v>
      </c>
      <c r="B18" s="12" t="s">
        <v>24</v>
      </c>
      <c r="C18" s="13">
        <v>1.50201120344E11</v>
      </c>
      <c r="D18" s="13">
        <v>7.984533482E9</v>
      </c>
      <c r="E18" s="13">
        <v>1.58185653826E11</v>
      </c>
      <c r="F18" s="16">
        <v>1.23832227882E11</v>
      </c>
      <c r="G18" s="16">
        <v>4.5E7</v>
      </c>
      <c r="H18" s="16">
        <v>1.23877227882E11</v>
      </c>
      <c r="I18" s="16">
        <v>7.7297107021E10</v>
      </c>
      <c r="J18" s="16">
        <v>3000000.0</v>
      </c>
      <c r="K18" s="16">
        <f t="shared" ref="K18:K20" si="5">I18+J18</f>
        <v>77300107021</v>
      </c>
      <c r="L18" s="15">
        <v>1.64469515645E11</v>
      </c>
      <c r="M18" s="15">
        <v>2.1E8</v>
      </c>
      <c r="N18" s="16">
        <f t="shared" si="2"/>
        <v>164679515645</v>
      </c>
      <c r="O18" s="2"/>
    </row>
    <row r="19">
      <c r="A19" s="11">
        <v>13.0</v>
      </c>
      <c r="B19" s="12" t="s">
        <v>25</v>
      </c>
      <c r="C19" s="13">
        <v>1.5203827122E10</v>
      </c>
      <c r="D19" s="13">
        <v>5.2231506097E10</v>
      </c>
      <c r="E19" s="13">
        <v>6.7435333219E10</v>
      </c>
      <c r="F19" s="16">
        <v>7.12119113E9</v>
      </c>
      <c r="G19" s="16">
        <v>3.6810554494E10</v>
      </c>
      <c r="H19" s="16">
        <v>4.3931745624E10</v>
      </c>
      <c r="I19" s="16">
        <v>2.3342593E7</v>
      </c>
      <c r="J19" s="16">
        <v>2.2985063496E10</v>
      </c>
      <c r="K19" s="16">
        <f t="shared" si="5"/>
        <v>23008406089</v>
      </c>
      <c r="L19" s="15">
        <v>0.0</v>
      </c>
      <c r="M19" s="15">
        <v>4.2736697812E10</v>
      </c>
      <c r="N19" s="16">
        <f t="shared" si="2"/>
        <v>42736697812</v>
      </c>
      <c r="O19" s="2"/>
    </row>
    <row r="20">
      <c r="A20" s="11">
        <v>14.0</v>
      </c>
      <c r="B20" s="12" t="s">
        <v>26</v>
      </c>
      <c r="C20" s="12" t="s">
        <v>14</v>
      </c>
      <c r="D20" s="13">
        <v>1.40868483482E11</v>
      </c>
      <c r="E20" s="13">
        <v>1.40868483482E11</v>
      </c>
      <c r="F20" s="16">
        <v>2.261625E9</v>
      </c>
      <c r="G20" s="16">
        <v>5.9448527238E10</v>
      </c>
      <c r="H20" s="16">
        <v>6.1710152238E10</v>
      </c>
      <c r="I20" s="16">
        <v>3.618940749E9</v>
      </c>
      <c r="J20" s="16">
        <v>4.9149918312E10</v>
      </c>
      <c r="K20" s="16">
        <f t="shared" si="5"/>
        <v>52768859061</v>
      </c>
      <c r="L20" s="15">
        <v>0.0</v>
      </c>
      <c r="M20" s="15">
        <v>5.8113538791E10</v>
      </c>
      <c r="N20" s="16">
        <f t="shared" si="2"/>
        <v>58113538791</v>
      </c>
      <c r="O20" s="2"/>
    </row>
    <row r="21">
      <c r="A21" s="11">
        <v>15.0</v>
      </c>
      <c r="B21" s="12" t="s">
        <v>27</v>
      </c>
      <c r="C21" s="12" t="s">
        <v>14</v>
      </c>
      <c r="D21" s="13">
        <v>7.7570995822E10</v>
      </c>
      <c r="E21" s="13">
        <v>7.7570995822E10</v>
      </c>
      <c r="F21" s="17" t="s">
        <v>14</v>
      </c>
      <c r="G21" s="16">
        <v>1.73450697324E11</v>
      </c>
      <c r="H21" s="16">
        <v>1.73450697324E11</v>
      </c>
      <c r="I21" s="17" t="s">
        <v>14</v>
      </c>
      <c r="J21" s="16">
        <v>8.1515258002E10</v>
      </c>
      <c r="K21" s="16">
        <f>J21</f>
        <v>81515258002</v>
      </c>
      <c r="L21" s="18">
        <v>0.0</v>
      </c>
      <c r="M21" s="15">
        <v>1.01231352419E11</v>
      </c>
      <c r="N21" s="16">
        <f t="shared" si="2"/>
        <v>101231352419</v>
      </c>
      <c r="O21" s="2"/>
    </row>
    <row r="22">
      <c r="A22" s="11">
        <v>16.0</v>
      </c>
      <c r="B22" s="12" t="s">
        <v>28</v>
      </c>
      <c r="C22" s="13">
        <v>1.224515871E9</v>
      </c>
      <c r="D22" s="13">
        <v>1.9131671953E10</v>
      </c>
      <c r="E22" s="13">
        <v>2.0356187824E10</v>
      </c>
      <c r="F22" s="16">
        <v>3.0384221E8</v>
      </c>
      <c r="G22" s="16">
        <v>2.1697610786E10</v>
      </c>
      <c r="H22" s="16">
        <v>2.2001452996E10</v>
      </c>
      <c r="I22" s="16">
        <v>1.367187018E9</v>
      </c>
      <c r="J22" s="16">
        <v>2.1604445327E10</v>
      </c>
      <c r="K22" s="16">
        <f>I22+J22</f>
        <v>22971632345</v>
      </c>
      <c r="L22" s="15">
        <v>2.182317296E9</v>
      </c>
      <c r="M22" s="15">
        <v>1.99786703685E11</v>
      </c>
      <c r="N22" s="16">
        <f t="shared" si="2"/>
        <v>201969020981</v>
      </c>
      <c r="O22" s="2"/>
    </row>
    <row r="23">
      <c r="A23" s="11">
        <v>17.0</v>
      </c>
      <c r="B23" s="12" t="s">
        <v>29</v>
      </c>
      <c r="C23" s="12" t="s">
        <v>14</v>
      </c>
      <c r="D23" s="13">
        <v>1.0905E9</v>
      </c>
      <c r="E23" s="13">
        <v>1.0905E9</v>
      </c>
      <c r="F23" s="17" t="s">
        <v>14</v>
      </c>
      <c r="G23" s="16">
        <v>1.518E9</v>
      </c>
      <c r="H23" s="16">
        <v>1.518E9</v>
      </c>
      <c r="I23" s="17" t="s">
        <v>14</v>
      </c>
      <c r="J23" s="16">
        <v>5.667646382E9</v>
      </c>
      <c r="K23" s="16">
        <f>J23</f>
        <v>5667646382</v>
      </c>
      <c r="L23" s="18">
        <v>0.0</v>
      </c>
      <c r="M23" s="15">
        <v>3.975E8</v>
      </c>
      <c r="N23" s="16">
        <f t="shared" si="2"/>
        <v>397500000</v>
      </c>
      <c r="O23" s="2"/>
    </row>
    <row r="24">
      <c r="A24" s="11">
        <v>18.0</v>
      </c>
      <c r="B24" s="12" t="s">
        <v>30</v>
      </c>
      <c r="C24" s="12" t="s">
        <v>14</v>
      </c>
      <c r="D24" s="13">
        <v>3.2731400107E10</v>
      </c>
      <c r="E24" s="13">
        <v>3.2731400107E10</v>
      </c>
      <c r="F24" s="16">
        <v>1.1E8</v>
      </c>
      <c r="G24" s="16">
        <v>4.7121112982E10</v>
      </c>
      <c r="H24" s="16">
        <v>4.7231112982E10</v>
      </c>
      <c r="I24" s="16">
        <v>2.0898386902E10</v>
      </c>
      <c r="J24" s="16">
        <v>3.7803997546E10</v>
      </c>
      <c r="K24" s="16">
        <f>I24+J24</f>
        <v>58702384448</v>
      </c>
      <c r="L24" s="15">
        <v>0.0</v>
      </c>
      <c r="M24" s="15">
        <v>9.0282886766E10</v>
      </c>
      <c r="N24" s="16">
        <f t="shared" si="2"/>
        <v>90282886766</v>
      </c>
      <c r="O24" s="2"/>
    </row>
    <row r="25">
      <c r="A25" s="11">
        <v>19.0</v>
      </c>
      <c r="B25" s="12" t="s">
        <v>31</v>
      </c>
      <c r="C25" s="12" t="s">
        <v>14</v>
      </c>
      <c r="D25" s="13">
        <v>2.93426155585E11</v>
      </c>
      <c r="E25" s="13">
        <v>2.93426155585E11</v>
      </c>
      <c r="F25" s="16">
        <v>1.965955E9</v>
      </c>
      <c r="G25" s="16">
        <v>6.7075934778E10</v>
      </c>
      <c r="H25" s="16">
        <v>6.9041889778E10</v>
      </c>
      <c r="I25" s="24" t="s">
        <v>14</v>
      </c>
      <c r="J25" s="16">
        <v>1.28384139976E11</v>
      </c>
      <c r="K25" s="16">
        <f>J25</f>
        <v>128384139976</v>
      </c>
      <c r="L25" s="15">
        <v>0.0</v>
      </c>
      <c r="M25" s="15">
        <v>2.38174811807E11</v>
      </c>
      <c r="N25" s="16">
        <f t="shared" si="2"/>
        <v>238174811807</v>
      </c>
      <c r="O25" s="2"/>
    </row>
    <row r="26">
      <c r="A26" s="11">
        <v>20.0</v>
      </c>
      <c r="B26" s="12" t="s">
        <v>32</v>
      </c>
      <c r="C26" s="12" t="s">
        <v>14</v>
      </c>
      <c r="D26" s="13">
        <v>2.45216333516E11</v>
      </c>
      <c r="E26" s="13">
        <v>2.45216333516E11</v>
      </c>
      <c r="F26" s="16">
        <v>1.0307388221E10</v>
      </c>
      <c r="G26" s="16">
        <v>1.62125359755E11</v>
      </c>
      <c r="H26" s="16">
        <v>1.72432747976E11</v>
      </c>
      <c r="I26" s="16">
        <v>1.7140620166E10</v>
      </c>
      <c r="J26" s="16">
        <v>1.78031096448E11</v>
      </c>
      <c r="K26" s="16">
        <f t="shared" ref="K26:K27" si="6">I26+J26</f>
        <v>195171716614</v>
      </c>
      <c r="L26" s="15">
        <v>1.72688851E9</v>
      </c>
      <c r="M26" s="15">
        <v>1.8374794633E11</v>
      </c>
      <c r="N26" s="16">
        <f t="shared" si="2"/>
        <v>185474834840</v>
      </c>
      <c r="O26" s="2"/>
    </row>
    <row r="27">
      <c r="A27" s="11">
        <v>21.0</v>
      </c>
      <c r="B27" s="12" t="s">
        <v>33</v>
      </c>
      <c r="C27" s="12" t="s">
        <v>14</v>
      </c>
      <c r="D27" s="13">
        <v>1.5701800275E10</v>
      </c>
      <c r="E27" s="13">
        <v>1.5701800275E10</v>
      </c>
      <c r="F27" s="16">
        <v>4.23519E8</v>
      </c>
      <c r="G27" s="16">
        <v>1.5689E10</v>
      </c>
      <c r="H27" s="16">
        <v>1.6112519E10</v>
      </c>
      <c r="I27" s="16">
        <v>1.03896E8</v>
      </c>
      <c r="J27" s="16">
        <v>1.1870348614E10</v>
      </c>
      <c r="K27" s="16">
        <f t="shared" si="6"/>
        <v>11974244614</v>
      </c>
      <c r="L27" s="15">
        <v>2.96001458E8</v>
      </c>
      <c r="M27" s="15">
        <v>4.651270201E9</v>
      </c>
      <c r="N27" s="16">
        <f t="shared" si="2"/>
        <v>4947271659</v>
      </c>
      <c r="O27" s="2"/>
    </row>
    <row r="28">
      <c r="A28" s="11">
        <v>22.0</v>
      </c>
      <c r="B28" s="12" t="s">
        <v>34</v>
      </c>
      <c r="C28" s="12" t="s">
        <v>14</v>
      </c>
      <c r="D28" s="13">
        <v>1.27994877437E11</v>
      </c>
      <c r="E28" s="13">
        <v>1.27994877437E11</v>
      </c>
      <c r="F28" s="16">
        <v>2.0469679595E10</v>
      </c>
      <c r="G28" s="16">
        <v>7.2337423584E10</v>
      </c>
      <c r="H28" s="16">
        <v>9.2807103179E10</v>
      </c>
      <c r="I28" s="24" t="s">
        <v>14</v>
      </c>
      <c r="J28" s="16">
        <v>2.20944413368E11</v>
      </c>
      <c r="K28" s="16">
        <f>J28</f>
        <v>220944413368</v>
      </c>
      <c r="L28" s="15">
        <v>0.0</v>
      </c>
      <c r="M28" s="15">
        <v>1.42081201063E11</v>
      </c>
      <c r="N28" s="16">
        <f t="shared" si="2"/>
        <v>142081201063</v>
      </c>
      <c r="O28" s="2"/>
    </row>
    <row r="29">
      <c r="A29" s="25" t="s">
        <v>35</v>
      </c>
      <c r="B29" s="6"/>
      <c r="C29" s="26">
        <v>1.67115873752E11</v>
      </c>
      <c r="D29" s="26">
        <v>1.48771707981E12</v>
      </c>
      <c r="E29" s="26">
        <v>1.654832953562E12</v>
      </c>
      <c r="F29" s="26">
        <f t="shared" ref="F29:N29" si="7">SUM(F7:F28)</f>
        <v>247914962493</v>
      </c>
      <c r="G29" s="26">
        <f t="shared" si="7"/>
        <v>781385225346</v>
      </c>
      <c r="H29" s="27">
        <f t="shared" si="7"/>
        <v>1029300187839</v>
      </c>
      <c r="I29" s="26">
        <f t="shared" si="7"/>
        <v>145267309440</v>
      </c>
      <c r="J29" s="26">
        <f t="shared" si="7"/>
        <v>976816324831</v>
      </c>
      <c r="K29" s="27">
        <f t="shared" si="7"/>
        <v>1122083634271</v>
      </c>
      <c r="L29" s="26">
        <f t="shared" si="7"/>
        <v>184427579187</v>
      </c>
      <c r="M29" s="26">
        <f t="shared" si="7"/>
        <v>1291693629855</v>
      </c>
      <c r="N29" s="28">
        <f t="shared" si="7"/>
        <v>1476121209042</v>
      </c>
      <c r="O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>
      <c r="A31" s="2" t="s">
        <v>36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9" t="s">
        <v>37</v>
      </c>
      <c r="N31" s="2"/>
      <c r="O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9" t="s">
        <v>38</v>
      </c>
      <c r="N36" s="2"/>
      <c r="O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9" t="s">
        <v>39</v>
      </c>
      <c r="N37" s="2"/>
      <c r="O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</sheetData>
  <mergeCells count="8">
    <mergeCell ref="A4:A6"/>
    <mergeCell ref="B4:B6"/>
    <mergeCell ref="C4:E4"/>
    <mergeCell ref="F4:H4"/>
    <mergeCell ref="I4:K4"/>
    <mergeCell ref="L4:N4"/>
    <mergeCell ref="A29:B29"/>
    <mergeCell ref="A31:B31"/>
  </mergeCells>
  <drawing r:id="rId1"/>
</worksheet>
</file>